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AI" sheetId="1" r:id="rId4"/>
  </sheets>
  <definedNames/>
  <calcPr/>
  <extLst>
    <ext uri="GoogleSheetsCustomDataVersion2">
      <go:sheetsCustomData xmlns:go="http://customooxmlschemas.google.com/" r:id="rId5" roundtripDataChecksum="5yzLbI8nnUAV9ZDPPQDfcB0mgiQkxrvCP6TIbuxSO8A="/>
    </ext>
  </extLst>
</workbook>
</file>

<file path=xl/sharedStrings.xml><?xml version="1.0" encoding="utf-8"?>
<sst xmlns="http://schemas.openxmlformats.org/spreadsheetml/2006/main" count="64" uniqueCount="41">
  <si>
    <t>lnstituto Municipal de la Juventud de León Guanajuato
Estado Analítico de Ingresos
Del 01 de Enero al 31 de Diciembre del 2023</t>
  </si>
  <si>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</si>
  <si>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</si>
  <si>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</si>
  <si>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</si>
  <si>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</si>
  <si>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</si>
  <si>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</si>
  <si>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</si>
  <si>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</si>
  <si>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</si>
  <si>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</si>
  <si>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</si>
  <si>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</si>
  <si>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</si>
  <si>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</si>
  <si>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</si>
  <si>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</si>
  <si>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</si>
  <si>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 xml:space="preserve"> 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</si>
  <si>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</si>
  <si>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</si>
  <si>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</si>
  <si>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</si>
  <si>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</si>
  <si>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</si>
  <si>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</si>
  <si>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</si>
  <si>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</si>
  <si>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</si>
  <si>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rPr>
        <rFont val="Arial"/>
        <color theme="1"/>
        <sz val="8.0"/>
      </rPr>
      <t>Productos</t>
    </r>
    <r>
      <rPr>
        <rFont val="Arial"/>
        <color theme="1"/>
        <sz val="8.0"/>
        <vertAlign val="superscript"/>
      </rPr>
      <t>1</t>
    </r>
  </si>
  <si>
    <r>
      <rPr>
        <rFont val="Arial"/>
        <color theme="1"/>
        <sz val="8.0"/>
      </rPr>
      <t>Aprovechamientos</t>
    </r>
    <r>
      <rPr>
        <rFont val="Arial"/>
        <color theme="1"/>
        <sz val="8.0"/>
        <vertAlign val="superscript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</si>
  <si>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</si>
  <si>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</si>
  <si>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rPr>
        <rFont val="Arial"/>
        <color theme="1"/>
        <sz val="8.0"/>
      </rPr>
      <t>Productos</t>
    </r>
    <r>
      <rPr>
        <rFont val="Arial"/>
        <color rgb="FF0070C0"/>
        <sz val="8.0"/>
        <vertAlign val="superscript"/>
      </rPr>
      <t>1</t>
    </r>
  </si>
  <si>
    <r>
      <rPr>
        <rFont val="Arial"/>
        <color theme="1"/>
        <sz val="8.0"/>
      </rPr>
      <t>Ingresos por Venta de Bienes, Prestación de Servicios y Otros Ingresos</t>
    </r>
    <r>
      <rPr>
        <rFont val="Arial"/>
        <color theme="1"/>
        <sz val="8.0"/>
        <vertAlign val="superscript"/>
      </rPr>
      <t>3</t>
    </r>
  </si>
  <si>
    <t>Ingresos Derivados de Financiamiento</t>
  </si>
  <si>
    <r>
      <rPr>
        <rFont val="Arial"/>
        <color theme="1"/>
        <sz val="8.0"/>
        <vertAlign val="superscript"/>
      </rPr>
      <t>1</t>
    </r>
    <r>
      <rPr>
        <rFont val="Arial"/>
        <color theme="1"/>
        <sz val="8.0"/>
      </rPr>
      <t xml:space="preserve"> Incluye intereses que generan las cuentas bancarias de los entes públicos en productos.</t>
    </r>
  </si>
  <si>
    <r>
      <rPr>
        <rFont val="Arial"/>
        <color theme="1"/>
        <sz val="8.0"/>
        <vertAlign val="superscript"/>
      </rPr>
      <t>2</t>
    </r>
    <r>
      <rPr>
        <rFont val="Arial"/>
        <color theme="1"/>
        <sz val="8.0"/>
      </rPr>
      <t xml:space="preserve"> Incluye donativos en efectivo del Poder Ejecutivo, entre otros aprovechamientos.</t>
    </r>
  </si>
  <si>
    <r>
      <rPr>
        <rFont val="Arial"/>
        <color theme="1"/>
        <sz val="8.0"/>
        <vertAlign val="superscript"/>
      </rPr>
      <t>3</t>
    </r>
    <r>
      <rPr>
        <rFont val="Arial"/>
        <color theme="1"/>
        <sz val="8.0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</si>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</sst>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8.0"/>
      <color theme="1"/>
      <name val="Arial"/>
      <scheme val="minor"/>
    </font>
    <font>
      <b/>
      <sz val="8.0"/>
      <color theme="1"/>
      <name val="Arial"/>
    </font>
    <font/>
    <font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19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top"/>
    </xf>
    <xf borderId="4" fillId="2" fontId="1" numFmtId="0" xfId="0" applyAlignment="1" applyBorder="1" applyFont="1">
      <alignment horizontal="center" vertical="center"/>
    </xf>
    <xf borderId="5" fillId="2" fontId="1" numFmtId="0" xfId="0" applyAlignment="1" applyBorder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8" fillId="2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top"/>
    </xf>
    <xf borderId="9" fillId="2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12" fillId="2" fontId="1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0" fillId="0" fontId="3" numFmtId="0" xfId="0" applyAlignment="1" applyFont="1">
      <alignment horizontal="center" vertical="top"/>
    </xf>
    <xf borderId="14" fillId="2" fontId="1" numFmtId="0" xfId="0" applyAlignment="1" applyBorder="1" applyFont="1">
      <alignment horizontal="center" vertical="center"/>
    </xf>
    <xf quotePrefix="1" borderId="10" fillId="2" fontId="1" numFmtId="0" xfId="0" applyAlignment="1" applyBorder="1" applyFont="1">
      <alignment horizontal="center" shrinkToFit="0" vertical="center" wrapText="1"/>
    </xf>
    <xf quotePrefix="1" borderId="11" fillId="2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left" shrinkToFit="0" vertical="top" wrapText="1"/>
    </xf>
    <xf borderId="8" fillId="0" fontId="3" numFmtId="4" xfId="0" applyAlignment="1" applyBorder="1" applyFont="1" applyNumberFormat="1">
      <alignment vertical="top"/>
    </xf>
    <xf borderId="15" fillId="0" fontId="3" numFmtId="4" xfId="0" applyAlignment="1" applyBorder="1" applyFont="1" applyNumberFormat="1">
      <alignment vertical="top"/>
    </xf>
    <xf borderId="0" fillId="0" fontId="3" numFmtId="4" xfId="0" applyAlignment="1" applyFont="1" applyNumberFormat="1">
      <alignment vertical="top"/>
    </xf>
    <xf borderId="13" fillId="0" fontId="3" numFmtId="4" xfId="0" applyAlignment="1" applyBorder="1" applyFont="1" applyNumberFormat="1">
      <alignment vertical="top"/>
    </xf>
    <xf borderId="6" fillId="0" fontId="1" numFmtId="0" xfId="0" applyAlignment="1" applyBorder="1" applyFont="1">
      <alignment horizontal="left" vertical="top"/>
    </xf>
    <xf borderId="11" fillId="0" fontId="3" numFmtId="4" xfId="0" applyAlignment="1" applyBorder="1" applyFont="1" applyNumberFormat="1">
      <alignment vertical="top"/>
    </xf>
    <xf borderId="6" fillId="0" fontId="3" numFmtId="4" xfId="0" applyAlignment="1" applyBorder="1" applyFont="1" applyNumberFormat="1">
      <alignment vertical="top"/>
    </xf>
    <xf borderId="16" fillId="0" fontId="3" numFmtId="0" xfId="0" applyAlignment="1" applyBorder="1" applyFont="1">
      <alignment vertical="top"/>
    </xf>
    <xf borderId="16" fillId="0" fontId="3" numFmtId="4" xfId="0" applyAlignment="1" applyBorder="1" applyFont="1" applyNumberFormat="1">
      <alignment vertical="top"/>
    </xf>
    <xf borderId="17" fillId="0" fontId="3" numFmtId="4" xfId="0" applyAlignment="1" applyBorder="1" applyFont="1" applyNumberFormat="1">
      <alignment vertical="top"/>
    </xf>
    <xf borderId="5" fillId="0" fontId="1" numFmtId="4" xfId="0" applyAlignment="1" applyBorder="1" applyFont="1" applyNumberFormat="1">
      <alignment vertical="top"/>
    </xf>
    <xf borderId="6" fillId="0" fontId="1" numFmtId="4" xfId="0" applyAlignment="1" applyBorder="1" applyFont="1" applyNumberFormat="1">
      <alignment vertical="top"/>
    </xf>
    <xf borderId="4" fillId="2" fontId="1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center" shrinkToFit="0" vertical="center" wrapText="1"/>
    </xf>
    <xf borderId="18" fillId="0" fontId="1" numFmtId="0" xfId="0" applyAlignment="1" applyBorder="1" applyFont="1">
      <alignment horizontal="left" vertical="top"/>
    </xf>
    <xf borderId="8" fillId="0" fontId="1" numFmtId="4" xfId="0" applyAlignment="1" applyBorder="1" applyFont="1" applyNumberFormat="1">
      <alignment vertical="top"/>
    </xf>
    <xf borderId="18" fillId="0" fontId="1" numFmtId="0" xfId="0" applyAlignment="1" applyBorder="1" applyFont="1">
      <alignment horizontal="left" shrinkToFit="0" vertical="top" wrapText="1"/>
    </xf>
    <xf borderId="15" fillId="0" fontId="1" numFmtId="4" xfId="0" applyAlignment="1" applyBorder="1" applyFont="1" applyNumberFormat="1">
      <alignment vertical="top"/>
    </xf>
    <xf borderId="18" fillId="0" fontId="1" numFmtId="0" xfId="0" applyAlignment="1" applyBorder="1" applyFont="1">
      <alignment vertical="top"/>
    </xf>
    <xf borderId="6" fillId="0" fontId="1" numFmtId="0" xfId="0" applyAlignment="1" applyBorder="1" applyFont="1">
      <alignment horizontal="center" shrinkToFit="0" vertical="top" wrapText="1"/>
    </xf>
    <xf borderId="7" fillId="0" fontId="1" numFmtId="4" xfId="0" applyAlignment="1" applyBorder="1" applyFont="1" applyNumberFormat="1">
      <alignment vertical="top"/>
    </xf>
    <xf borderId="0" fillId="0" fontId="3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Relationship Id="rId3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885825</xdr:colOff>
      <xdr:row>50</xdr:row>
      <xdr:rowOff>0</xdr:rowOff>
    </xdr:from>
    <xdr:ext cx="2905125" cy="6096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933450</xdr:colOff>
      <xdr:row>58</xdr:row>
      <xdr:rowOff>104775</xdr:rowOff>
    </xdr:from>
    <xdr:ext cx="3619500" cy="58102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781050</xdr:colOff>
      <xdr:row>58</xdr:row>
      <xdr:rowOff>95250</xdr:rowOff>
    </xdr:from>
    <xdr:ext cx="2228850" cy="60960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342900</xdr:colOff>
      <xdr:row>49</xdr:row>
      <xdr:rowOff>38100</xdr:rowOff>
    </xdr:from>
    <xdr:ext cx="2943225" cy="657225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6.83" defaultRowHeight="15.0"/>
  <cols>
    <col customWidth="1" min="1" max="1" width="62.5"/>
    <col customWidth="1" min="2" max="2" width="17.83"/>
    <col customWidth="1" min="3" max="3" width="19.83"/>
    <col customWidth="1" min="4" max="5" width="17.83"/>
    <col customWidth="1" min="6" max="6" width="18.83"/>
    <col customWidth="1" min="7" max="7" width="17.83"/>
    <col customWidth="1" min="8" max="26" width="12.0"/>
  </cols>
  <sheetData>
    <row r="1" ht="33.0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1.25" customHeight="1">
      <c r="A2" s="5"/>
      <c r="B2" s="6" t="s">
        <v>1</v>
      </c>
      <c r="C2" s="7"/>
      <c r="D2" s="7"/>
      <c r="E2" s="7"/>
      <c r="F2" s="8"/>
      <c r="G2" s="9" t="s">
        <v>2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4.75" customHeigh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5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11.25" customHeight="1">
      <c r="A4" s="17"/>
      <c r="B4" s="18" t="s">
        <v>9</v>
      </c>
      <c r="C4" s="19" t="s">
        <v>10</v>
      </c>
      <c r="D4" s="19" t="s">
        <v>11</v>
      </c>
      <c r="E4" s="19" t="s">
        <v>12</v>
      </c>
      <c r="F4" s="19" t="s">
        <v>13</v>
      </c>
      <c r="G4" s="19" t="s">
        <v>14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ht="11.25" customHeight="1">
      <c r="A5" s="20" t="s">
        <v>15</v>
      </c>
      <c r="B5" s="21">
        <v>0.0</v>
      </c>
      <c r="C5" s="21">
        <v>0.0</v>
      </c>
      <c r="D5" s="21">
        <f t="shared" ref="D5:D14" si="1">+B5+C5</f>
        <v>0</v>
      </c>
      <c r="E5" s="21">
        <v>0.0</v>
      </c>
      <c r="F5" s="21">
        <v>0.0</v>
      </c>
      <c r="G5" s="21">
        <f t="shared" ref="G5:G14" si="2">+F5-B5</f>
        <v>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1.25" customHeight="1">
      <c r="A6" s="20" t="s">
        <v>16</v>
      </c>
      <c r="B6" s="22">
        <v>0.0</v>
      </c>
      <c r="C6" s="22">
        <v>0.0</v>
      </c>
      <c r="D6" s="22">
        <f t="shared" si="1"/>
        <v>0</v>
      </c>
      <c r="E6" s="22">
        <v>0.0</v>
      </c>
      <c r="F6" s="22">
        <v>0.0</v>
      </c>
      <c r="G6" s="22">
        <f t="shared" si="2"/>
        <v>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1.25" customHeight="1">
      <c r="A7" s="20" t="s">
        <v>17</v>
      </c>
      <c r="B7" s="22">
        <v>0.0</v>
      </c>
      <c r="C7" s="22">
        <v>0.0</v>
      </c>
      <c r="D7" s="22">
        <f t="shared" si="1"/>
        <v>0</v>
      </c>
      <c r="E7" s="22">
        <v>0.0</v>
      </c>
      <c r="F7" s="22">
        <v>0.0</v>
      </c>
      <c r="G7" s="22">
        <f t="shared" si="2"/>
        <v>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1.25" customHeight="1">
      <c r="A8" s="20" t="s">
        <v>18</v>
      </c>
      <c r="B8" s="22">
        <v>0.0</v>
      </c>
      <c r="C8" s="22">
        <v>0.0</v>
      </c>
      <c r="D8" s="22">
        <f t="shared" si="1"/>
        <v>0</v>
      </c>
      <c r="E8" s="22">
        <v>0.0</v>
      </c>
      <c r="F8" s="22">
        <v>0.0</v>
      </c>
      <c r="G8" s="22">
        <f t="shared" si="2"/>
        <v>0</v>
      </c>
      <c r="H8" s="4"/>
      <c r="I8" s="4"/>
      <c r="J8" s="4" t="s">
        <v>19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1.25" customHeight="1">
      <c r="A9" s="20" t="s">
        <v>20</v>
      </c>
      <c r="B9" s="22">
        <v>0.0</v>
      </c>
      <c r="C9" s="22">
        <v>200000.0</v>
      </c>
      <c r="D9" s="22">
        <f t="shared" si="1"/>
        <v>200000</v>
      </c>
      <c r="E9" s="22">
        <v>295140.3</v>
      </c>
      <c r="F9" s="22">
        <v>295140.3</v>
      </c>
      <c r="G9" s="22">
        <f t="shared" si="2"/>
        <v>295140.3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1.25" customHeight="1">
      <c r="A10" s="20" t="s">
        <v>21</v>
      </c>
      <c r="B10" s="22">
        <v>0.0</v>
      </c>
      <c r="C10" s="22">
        <v>0.0</v>
      </c>
      <c r="D10" s="22">
        <f t="shared" si="1"/>
        <v>0</v>
      </c>
      <c r="E10" s="22">
        <v>0.0</v>
      </c>
      <c r="F10" s="22">
        <v>0.0</v>
      </c>
      <c r="G10" s="22">
        <f t="shared" si="2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1.25" customHeight="1">
      <c r="A11" s="20" t="s">
        <v>22</v>
      </c>
      <c r="B11" s="22">
        <v>0.0</v>
      </c>
      <c r="C11" s="22">
        <v>0.0</v>
      </c>
      <c r="D11" s="22">
        <f t="shared" si="1"/>
        <v>0</v>
      </c>
      <c r="E11" s="22">
        <v>0.0</v>
      </c>
      <c r="F11" s="22">
        <v>0.0</v>
      </c>
      <c r="G11" s="22">
        <f t="shared" si="2"/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1.25" customHeight="1">
      <c r="A12" s="20" t="s">
        <v>23</v>
      </c>
      <c r="B12" s="22">
        <v>0.0</v>
      </c>
      <c r="C12" s="22">
        <v>0.0</v>
      </c>
      <c r="D12" s="22">
        <f t="shared" si="1"/>
        <v>0</v>
      </c>
      <c r="E12" s="22">
        <v>0.0</v>
      </c>
      <c r="F12" s="22">
        <v>0.0</v>
      </c>
      <c r="G12" s="22">
        <f t="shared" si="2"/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1.25" customHeight="1">
      <c r="A13" s="20" t="s">
        <v>24</v>
      </c>
      <c r="B13" s="22">
        <v>4.3084453E7</v>
      </c>
      <c r="C13" s="22">
        <v>9219784.39</v>
      </c>
      <c r="D13" s="22">
        <f t="shared" si="1"/>
        <v>52304237.39</v>
      </c>
      <c r="E13" s="22">
        <v>5.23042359E7</v>
      </c>
      <c r="F13" s="22">
        <v>5.23042359E7</v>
      </c>
      <c r="G13" s="22">
        <f t="shared" si="2"/>
        <v>9219782.9</v>
      </c>
      <c r="H13" s="4"/>
      <c r="I13" s="2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1.25" customHeight="1">
      <c r="A14" s="20" t="s">
        <v>25</v>
      </c>
      <c r="B14" s="22">
        <v>0.0</v>
      </c>
      <c r="C14" s="22">
        <v>0.0</v>
      </c>
      <c r="D14" s="22">
        <f t="shared" si="1"/>
        <v>0</v>
      </c>
      <c r="E14" s="22">
        <v>0.0</v>
      </c>
      <c r="F14" s="22">
        <v>0.0</v>
      </c>
      <c r="G14" s="22">
        <f t="shared" si="2"/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1.25" customHeight="1">
      <c r="A15" s="4"/>
      <c r="B15" s="24"/>
      <c r="C15" s="24"/>
      <c r="D15" s="24"/>
      <c r="E15" s="24"/>
      <c r="F15" s="24"/>
      <c r="G15" s="2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1.25" customHeight="1">
      <c r="A16" s="25" t="s">
        <v>26</v>
      </c>
      <c r="B16" s="26">
        <f t="shared" ref="B16:G16" si="3">SUM(B5:B14)</f>
        <v>43084453</v>
      </c>
      <c r="C16" s="26">
        <f t="shared" si="3"/>
        <v>9419784.39</v>
      </c>
      <c r="D16" s="26">
        <f t="shared" si="3"/>
        <v>52504237.39</v>
      </c>
      <c r="E16" s="26">
        <f t="shared" si="3"/>
        <v>52599376.2</v>
      </c>
      <c r="F16" s="27">
        <f t="shared" si="3"/>
        <v>52599376.2</v>
      </c>
      <c r="G16" s="21">
        <f t="shared" si="3"/>
        <v>9514923.2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1.25" customHeight="1">
      <c r="A17" s="28"/>
      <c r="B17" s="29"/>
      <c r="C17" s="29"/>
      <c r="D17" s="30"/>
      <c r="E17" s="31" t="s">
        <v>27</v>
      </c>
      <c r="F17" s="32"/>
      <c r="G17" s="24">
        <f>+IF(G16&gt;0,G16,0)</f>
        <v>9514923.2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0.5" customHeight="1">
      <c r="A18" s="33"/>
      <c r="B18" s="6" t="s">
        <v>1</v>
      </c>
      <c r="C18" s="7"/>
      <c r="D18" s="7"/>
      <c r="E18" s="7"/>
      <c r="F18" s="8"/>
      <c r="G18" s="9" t="s">
        <v>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1.25" customHeight="1">
      <c r="A19" s="34" t="s">
        <v>28</v>
      </c>
      <c r="B19" s="12" t="s">
        <v>4</v>
      </c>
      <c r="C19" s="13" t="s">
        <v>5</v>
      </c>
      <c r="D19" s="13" t="s">
        <v>6</v>
      </c>
      <c r="E19" s="13" t="s">
        <v>7</v>
      </c>
      <c r="F19" s="14" t="s">
        <v>8</v>
      </c>
      <c r="G19" s="1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1.25" customHeight="1">
      <c r="A20" s="35"/>
      <c r="B20" s="18" t="s">
        <v>9</v>
      </c>
      <c r="C20" s="19" t="s">
        <v>10</v>
      </c>
      <c r="D20" s="19" t="s">
        <v>11</v>
      </c>
      <c r="E20" s="19" t="s">
        <v>12</v>
      </c>
      <c r="F20" s="19" t="s">
        <v>13</v>
      </c>
      <c r="G20" s="19" t="s">
        <v>14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1.25" customHeight="1">
      <c r="A21" s="36" t="s">
        <v>29</v>
      </c>
      <c r="B21" s="37">
        <f t="shared" ref="B21:G21" si="4">SUM(B22:B29)</f>
        <v>43084453</v>
      </c>
      <c r="C21" s="37">
        <f t="shared" si="4"/>
        <v>9419784.39</v>
      </c>
      <c r="D21" s="37">
        <f t="shared" si="4"/>
        <v>52504237.39</v>
      </c>
      <c r="E21" s="37">
        <f t="shared" si="4"/>
        <v>52599376.2</v>
      </c>
      <c r="F21" s="37">
        <f t="shared" si="4"/>
        <v>52599376.2</v>
      </c>
      <c r="G21" s="37">
        <f t="shared" si="4"/>
        <v>9514923.199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1.25" customHeight="1">
      <c r="A22" s="20" t="s">
        <v>15</v>
      </c>
      <c r="B22" s="22">
        <v>0.0</v>
      </c>
      <c r="C22" s="22">
        <v>0.0</v>
      </c>
      <c r="D22" s="22">
        <f t="shared" ref="D22:D29" si="5">+B22+C22</f>
        <v>0</v>
      </c>
      <c r="E22" s="22">
        <v>0.0</v>
      </c>
      <c r="F22" s="22">
        <v>0.0</v>
      </c>
      <c r="G22" s="22">
        <f t="shared" ref="G22:G29" si="6">+F22-B22</f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1.25" customHeight="1">
      <c r="A23" s="20" t="s">
        <v>16</v>
      </c>
      <c r="B23" s="22">
        <v>0.0</v>
      </c>
      <c r="C23" s="22">
        <v>0.0</v>
      </c>
      <c r="D23" s="22">
        <f t="shared" si="5"/>
        <v>0</v>
      </c>
      <c r="E23" s="22">
        <v>0.0</v>
      </c>
      <c r="F23" s="22">
        <v>0.0</v>
      </c>
      <c r="G23" s="22">
        <f t="shared" si="6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1.25" customHeight="1">
      <c r="A24" s="20" t="s">
        <v>17</v>
      </c>
      <c r="B24" s="22">
        <v>0.0</v>
      </c>
      <c r="C24" s="22">
        <v>0.0</v>
      </c>
      <c r="D24" s="22">
        <f t="shared" si="5"/>
        <v>0</v>
      </c>
      <c r="E24" s="22">
        <v>0.0</v>
      </c>
      <c r="F24" s="22">
        <v>0.0</v>
      </c>
      <c r="G24" s="22">
        <f t="shared" si="6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1.25" customHeight="1">
      <c r="A25" s="20" t="s">
        <v>18</v>
      </c>
      <c r="B25" s="22">
        <v>0.0</v>
      </c>
      <c r="C25" s="22">
        <v>0.0</v>
      </c>
      <c r="D25" s="22">
        <f t="shared" si="5"/>
        <v>0</v>
      </c>
      <c r="E25" s="22">
        <v>0.0</v>
      </c>
      <c r="F25" s="22">
        <v>0.0</v>
      </c>
      <c r="G25" s="22">
        <f t="shared" si="6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1.25" customHeight="1">
      <c r="A26" s="20" t="s">
        <v>30</v>
      </c>
      <c r="B26" s="22">
        <v>0.0</v>
      </c>
      <c r="C26" s="22">
        <v>200000.0</v>
      </c>
      <c r="D26" s="22">
        <f t="shared" si="5"/>
        <v>200000</v>
      </c>
      <c r="E26" s="22">
        <v>295140.3</v>
      </c>
      <c r="F26" s="22">
        <v>295140.3</v>
      </c>
      <c r="G26" s="22">
        <f t="shared" si="6"/>
        <v>295140.3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1.25" customHeight="1">
      <c r="A27" s="20" t="s">
        <v>31</v>
      </c>
      <c r="B27" s="22">
        <v>0.0</v>
      </c>
      <c r="C27" s="22">
        <v>0.0</v>
      </c>
      <c r="D27" s="22">
        <f t="shared" si="5"/>
        <v>0</v>
      </c>
      <c r="E27" s="22">
        <v>0.0</v>
      </c>
      <c r="F27" s="22">
        <v>0.0</v>
      </c>
      <c r="G27" s="22">
        <f t="shared" si="6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1.25" customHeight="1">
      <c r="A28" s="20" t="s">
        <v>32</v>
      </c>
      <c r="B28" s="22">
        <v>0.0</v>
      </c>
      <c r="C28" s="22">
        <v>0.0</v>
      </c>
      <c r="D28" s="22">
        <f t="shared" si="5"/>
        <v>0</v>
      </c>
      <c r="E28" s="22">
        <v>0.0</v>
      </c>
      <c r="F28" s="22">
        <v>0.0</v>
      </c>
      <c r="G28" s="22">
        <f t="shared" si="6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1.25" customHeight="1">
      <c r="A29" s="20" t="s">
        <v>24</v>
      </c>
      <c r="B29" s="22">
        <v>4.308445300143136E7</v>
      </c>
      <c r="C29" s="22">
        <v>9219784.39</v>
      </c>
      <c r="D29" s="22">
        <f t="shared" si="5"/>
        <v>52304237.39</v>
      </c>
      <c r="E29" s="22">
        <v>5.23042359E7</v>
      </c>
      <c r="F29" s="22">
        <v>5.23042359E7</v>
      </c>
      <c r="G29" s="22">
        <f t="shared" si="6"/>
        <v>9219782.899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1.25" customHeight="1">
      <c r="A30" s="20"/>
      <c r="B30" s="22"/>
      <c r="C30" s="22"/>
      <c r="D30" s="22"/>
      <c r="E30" s="22"/>
      <c r="F30" s="22"/>
      <c r="G30" s="22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1.25" customHeight="1">
      <c r="A31" s="38" t="s">
        <v>33</v>
      </c>
      <c r="B31" s="39">
        <f t="shared" ref="B31:G31" si="7">SUM(B32:B35)</f>
        <v>0</v>
      </c>
      <c r="C31" s="39">
        <f t="shared" si="7"/>
        <v>0</v>
      </c>
      <c r="D31" s="39">
        <f t="shared" si="7"/>
        <v>0</v>
      </c>
      <c r="E31" s="39">
        <f t="shared" si="7"/>
        <v>0</v>
      </c>
      <c r="F31" s="39">
        <f t="shared" si="7"/>
        <v>0</v>
      </c>
      <c r="G31" s="39">
        <f t="shared" si="7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1.25" customHeight="1">
      <c r="A32" s="20" t="s">
        <v>16</v>
      </c>
      <c r="B32" s="22">
        <v>0.0</v>
      </c>
      <c r="C32" s="22">
        <v>0.0</v>
      </c>
      <c r="D32" s="22">
        <f t="shared" ref="D32:D35" si="8">+B32+C32</f>
        <v>0</v>
      </c>
      <c r="E32" s="22">
        <v>0.0</v>
      </c>
      <c r="F32" s="22">
        <v>0.0</v>
      </c>
      <c r="G32" s="22">
        <f t="shared" ref="G32:G35" si="9">+F32-B32</f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1.25" customHeight="1">
      <c r="A33" s="20" t="s">
        <v>34</v>
      </c>
      <c r="B33" s="22">
        <v>0.0</v>
      </c>
      <c r="C33" s="22">
        <v>0.0</v>
      </c>
      <c r="D33" s="22">
        <f t="shared" si="8"/>
        <v>0</v>
      </c>
      <c r="E33" s="22">
        <v>0.0</v>
      </c>
      <c r="F33" s="22">
        <v>0.0</v>
      </c>
      <c r="G33" s="22">
        <f t="shared" si="9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1.25" customHeight="1">
      <c r="A34" s="20" t="s">
        <v>35</v>
      </c>
      <c r="B34" s="22">
        <v>0.0</v>
      </c>
      <c r="C34" s="22">
        <v>0.0</v>
      </c>
      <c r="D34" s="22">
        <f t="shared" si="8"/>
        <v>0</v>
      </c>
      <c r="E34" s="22">
        <v>0.0</v>
      </c>
      <c r="F34" s="22">
        <v>0.0</v>
      </c>
      <c r="G34" s="22">
        <f t="shared" si="9"/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1.25" customHeight="1">
      <c r="A35" s="20" t="s">
        <v>24</v>
      </c>
      <c r="B35" s="22">
        <v>0.0</v>
      </c>
      <c r="C35" s="22">
        <v>0.0</v>
      </c>
      <c r="D35" s="22">
        <f t="shared" si="8"/>
        <v>0</v>
      </c>
      <c r="E35" s="22">
        <v>0.0</v>
      </c>
      <c r="F35" s="22">
        <v>0.0</v>
      </c>
      <c r="G35" s="22">
        <f t="shared" si="9"/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1.25" customHeight="1">
      <c r="A36" s="20"/>
      <c r="B36" s="22"/>
      <c r="C36" s="22"/>
      <c r="D36" s="22"/>
      <c r="E36" s="22"/>
      <c r="F36" s="22"/>
      <c r="G36" s="22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1.25" customHeight="1">
      <c r="A37" s="40" t="s">
        <v>36</v>
      </c>
      <c r="B37" s="39">
        <f t="shared" ref="B37:G37" si="10">SUM(B38)</f>
        <v>0</v>
      </c>
      <c r="C37" s="39">
        <f t="shared" si="10"/>
        <v>0</v>
      </c>
      <c r="D37" s="39">
        <f t="shared" si="10"/>
        <v>0</v>
      </c>
      <c r="E37" s="39">
        <f t="shared" si="10"/>
        <v>0</v>
      </c>
      <c r="F37" s="39">
        <f t="shared" si="10"/>
        <v>0</v>
      </c>
      <c r="G37" s="39">
        <f t="shared" si="10"/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1.25" customHeight="1">
      <c r="A38" s="20" t="s">
        <v>25</v>
      </c>
      <c r="B38" s="22">
        <v>0.0</v>
      </c>
      <c r="C38" s="22">
        <v>0.0</v>
      </c>
      <c r="D38" s="22">
        <f>+B38+C38</f>
        <v>0</v>
      </c>
      <c r="E38" s="22">
        <v>0.0</v>
      </c>
      <c r="F38" s="22">
        <v>0.0</v>
      </c>
      <c r="G38" s="22">
        <f>+F38-B38</f>
        <v>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1.25" customHeight="1">
      <c r="A39" s="20"/>
      <c r="B39" s="39"/>
      <c r="C39" s="39"/>
      <c r="D39" s="39"/>
      <c r="E39" s="39"/>
      <c r="F39" s="39"/>
      <c r="G39" s="39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1.25" customHeight="1">
      <c r="A40" s="41" t="s">
        <v>26</v>
      </c>
      <c r="B40" s="26">
        <f t="shared" ref="B40:G40" si="11">SUM(B22:B29,B32:B35,B38)</f>
        <v>43084453</v>
      </c>
      <c r="C40" s="26">
        <f t="shared" si="11"/>
        <v>9419784.39</v>
      </c>
      <c r="D40" s="26">
        <f t="shared" si="11"/>
        <v>52504237.39</v>
      </c>
      <c r="E40" s="26">
        <f t="shared" si="11"/>
        <v>52599376.2</v>
      </c>
      <c r="F40" s="26">
        <f t="shared" si="11"/>
        <v>52599376.2</v>
      </c>
      <c r="G40" s="21">
        <f t="shared" si="11"/>
        <v>9514923.199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1.25" customHeight="1">
      <c r="A41" s="28"/>
      <c r="B41" s="29"/>
      <c r="C41" s="29"/>
      <c r="D41" s="29"/>
      <c r="E41" s="31" t="s">
        <v>27</v>
      </c>
      <c r="F41" s="42"/>
      <c r="G41" s="24">
        <f>+IF(G40&gt;0,G40,0)</f>
        <v>9514923.199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1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1.25" customHeight="1">
      <c r="A43" s="43" t="s">
        <v>37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1.25" customHeight="1">
      <c r="A44" s="4" t="s">
        <v>38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1.25" customHeight="1">
      <c r="A45" s="4" t="s">
        <v>39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1.25" customHeight="1">
      <c r="A46" s="20" t="s">
        <v>40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1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1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1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1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1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1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1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1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1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1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1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1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1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1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1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1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1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1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1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1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1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1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1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1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1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1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1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1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1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1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1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1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1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1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1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1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1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1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1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1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1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1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1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1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1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1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1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1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1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1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1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1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1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1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1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1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1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1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1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1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1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1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1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1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1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1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1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1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1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1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1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1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1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1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1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1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1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1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1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1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1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1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1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1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1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1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1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1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1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1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1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1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1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1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1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1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1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1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1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1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1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1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1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1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1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1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1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1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1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1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1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1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1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1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1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1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1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1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1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1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1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1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1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1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1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1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1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1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1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1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1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1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1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1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1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1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1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1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1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1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1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1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1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1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1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1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1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1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1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1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1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1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1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1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1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1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1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1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1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1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1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1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1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1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1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1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1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1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1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1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1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1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1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1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1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1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1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1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1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1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1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1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1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1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1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1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1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1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1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1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1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1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1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1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1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1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1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1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1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1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1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1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1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1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1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1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1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1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1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1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1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1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1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1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1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1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1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1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1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1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1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1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1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1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1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1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1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1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1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1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1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1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1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1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1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1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1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1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1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1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1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1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1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1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1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1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1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1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1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1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1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1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1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1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1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1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1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1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1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1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1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1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1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1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1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1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1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1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1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1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1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1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1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1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1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1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1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1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1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1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1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1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1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1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1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1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1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1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1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1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1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1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1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1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1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1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1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1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1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1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1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1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1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1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1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1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1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1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1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1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1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1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1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1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1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1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1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1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1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1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1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1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1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1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1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1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1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1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1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1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1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1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1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1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1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1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1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1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1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1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1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1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1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1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1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1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1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1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1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1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1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1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1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1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1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1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1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1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1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1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1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1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1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1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1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1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1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1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1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1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1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1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1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1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1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1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1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1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1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1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1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1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1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1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1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1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1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1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1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1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1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1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1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1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1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1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1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1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1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1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1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1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1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1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1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1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1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1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1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1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1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1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1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1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1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1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1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1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1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1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1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1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1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1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1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1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1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1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1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1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1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1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1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1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1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1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1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1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1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1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1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1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1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1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1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1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1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1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1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1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1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1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1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1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1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1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1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1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1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1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1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1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1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1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1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1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1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1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1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1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1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1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1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1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1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1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1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1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1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1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1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1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1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1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1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1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1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1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1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1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1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1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1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1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1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1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1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1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1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1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1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1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1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1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1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1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1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1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1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1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1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1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1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1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1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1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1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1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1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1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1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1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1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1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1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1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1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1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1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1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1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1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1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1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1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1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1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1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1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1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1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1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1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1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1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1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1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1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1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1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1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1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1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1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1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1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1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1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1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1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1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1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1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1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1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1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1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1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1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1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1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1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1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1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1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1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1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1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1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1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1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1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1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1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1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1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1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1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1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1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1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1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1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1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1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1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1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1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1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1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1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1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1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1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1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1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1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1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1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1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1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1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1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1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1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1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1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1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1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1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1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1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1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1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1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1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1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1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1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1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1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1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1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1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1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1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1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1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1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1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1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1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1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1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1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1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1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1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1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1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1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1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1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1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1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1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1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1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1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1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1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1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1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1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1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1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1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1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1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1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1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1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1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1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1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1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1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1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1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1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1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1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1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1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1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1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1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1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1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1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1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1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1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1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1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1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1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1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1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1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1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1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1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1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1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1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1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1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1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1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1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1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1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1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1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1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1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1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1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1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1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1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1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1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1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1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1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1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1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1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1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1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1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1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1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1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1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1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1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1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1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1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1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1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1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1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1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1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1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1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1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1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1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1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1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1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1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1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1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1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1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1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1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1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1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1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1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1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1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1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1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1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1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1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1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1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1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1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1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1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1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1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1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1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1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1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1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1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1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1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1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1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1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1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1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1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1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1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1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1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1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1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1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1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1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1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1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1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1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1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1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1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1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1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1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1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1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1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1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1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1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1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1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1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1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1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1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1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1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1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1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1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1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1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1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1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1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1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1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1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1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1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1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1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1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1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1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1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1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1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1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1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1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1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1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1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1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1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1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1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1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1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1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1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1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1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1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1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1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1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1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1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1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1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1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1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1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1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1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1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1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1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1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1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1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1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1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1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1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1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1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1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1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1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1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1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1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1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1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1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1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1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1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1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1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1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1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1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1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1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1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1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1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1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1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1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1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1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1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1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1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1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1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1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1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1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1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1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1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1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1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1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1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1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1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1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1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1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1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1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1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1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1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1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1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1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1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1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1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1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1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1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">
    <mergeCell ref="A1:G1"/>
    <mergeCell ref="B2:F2"/>
    <mergeCell ref="G2:G3"/>
    <mergeCell ref="B18:F18"/>
    <mergeCell ref="G18:G19"/>
    <mergeCell ref="A46:G46"/>
  </mergeCells>
  <printOptions/>
  <pageMargins bottom="0.7480314960629921" footer="0.0" header="0.0" left="0.7086614173228347" right="0.7086614173228347" top="0.7480314960629921"/>
  <pageSetup paperSize="9" scale="8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2012-12-11T20:48:19Z</dcterms:created>
  <dc:creator>acorona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